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 - Copy (2)\UALE\Treasurer reports\"/>
    </mc:Choice>
  </mc:AlternateContent>
  <bookViews>
    <workbookView xWindow="0" yWindow="0" windowWidth="14535" windowHeight="6555"/>
  </bookViews>
  <sheets>
    <sheet name="Sheet1" sheetId="1" r:id="rId1"/>
  </sheets>
  <definedNames>
    <definedName name="_xlnm.Print_Titles" localSheetId="0">Sheet1!$A:$E,Sheet1!$1:$2</definedName>
    <definedName name="QB_COLUMN_59200" localSheetId="0" hidden="1">Sheet1!$F$2</definedName>
    <definedName name="QB_COLUMN_63620" localSheetId="0" hidden="1">Sheet1!#REF!</definedName>
    <definedName name="QB_COLUMN_64430" localSheetId="0" hidden="1">Sheet1!#REF!</definedName>
    <definedName name="QB_COLUMN_76210" localSheetId="0" hidden="1">Sheet1!$H$2</definedName>
    <definedName name="QB_DATA_0" localSheetId="0" hidden="1">Sheet1!$5:$5,Sheet1!$6:$6,Sheet1!$7:$7,Sheet1!$10:$10,Sheet1!$11:$11,Sheet1!$12:$12,Sheet1!$13:$13,Sheet1!$14:$14,Sheet1!$15:$15,Sheet1!$18:$18,Sheet1!$19:$19,Sheet1!$20:$20,Sheet1!$23:$23,Sheet1!$24:$24,Sheet1!$25:$25,Sheet1!$30:$30</definedName>
    <definedName name="QB_DATA_1" localSheetId="0" hidden="1">Sheet1!$31:$31,Sheet1!$34:$34,Sheet1!$35:$35,Sheet1!$36:$36,Sheet1!$37:$37,Sheet1!$38:$38,Sheet1!$39:$39,Sheet1!$40:$40,Sheet1!$42:$42,Sheet1!$43:$43,Sheet1!$45:$45,Sheet1!$49:$49,Sheet1!$51:$51,Sheet1!$52:$52,Sheet1!$53:$53,Sheet1!$54:$54</definedName>
    <definedName name="QB_DATA_2" localSheetId="0" hidden="1">Sheet1!$56:$56,Sheet1!$57:$57,Sheet1!$60:$60,Sheet1!$61:$61,Sheet1!$62:$62,Sheet1!$65:$65,Sheet1!$66:$66,Sheet1!$67:$67,Sheet1!$69:$69,Sheet1!$70:$70,Sheet1!$72:$72,Sheet1!$74:$74,Sheet1!$75:$75,Sheet1!$76:$76,Sheet1!$77:$77,Sheet1!$80:$80</definedName>
    <definedName name="QB_DATA_3" localSheetId="0" hidden="1">Sheet1!$81:$81,Sheet1!$82:$82,Sheet1!$83:$83,Sheet1!$85:$85,Sheet1!$86:$86,Sheet1!$88:$88,Sheet1!$89:$89,Sheet1!$90:$90</definedName>
    <definedName name="QB_FORMULA_0" localSheetId="0" hidden="1">Sheet1!#REF!,Sheet1!#REF!,Sheet1!#REF!,Sheet1!#REF!,Sheet1!#REF!,Sheet1!#REF!,Sheet1!$F$8,Sheet1!$H$8,Sheet1!#REF!,Sheet1!#REF!,Sheet1!#REF!,Sheet1!#REF!,Sheet1!#REF!,Sheet1!#REF!,Sheet1!#REF!,Sheet1!#REF!</definedName>
    <definedName name="QB_FORMULA_1" localSheetId="0" hidden="1">Sheet1!#REF!,Sheet1!#REF!,Sheet1!#REF!,Sheet1!#REF!,Sheet1!$F$16,Sheet1!$H$16,Sheet1!#REF!,Sheet1!#REF!,Sheet1!#REF!,Sheet1!#REF!,Sheet1!#REF!,Sheet1!#REF!,Sheet1!$F$21,Sheet1!$H$21,Sheet1!#REF!,Sheet1!#REF!</definedName>
    <definedName name="QB_FORMULA_10" localSheetId="0" hidden="1">Sheet1!#REF!,Sheet1!#REF!,Sheet1!#REF!,Sheet1!#REF!,Sheet1!#REF!,Sheet1!#REF!,Sheet1!$F$91,Sheet1!$H$91,Sheet1!#REF!,Sheet1!#REF!,Sheet1!$F$92,Sheet1!$H$92,Sheet1!#REF!,Sheet1!#REF!,Sheet1!$F$93,Sheet1!$H$93</definedName>
    <definedName name="QB_FORMULA_11" localSheetId="0" hidden="1">Sheet1!#REF!,Sheet1!#REF!</definedName>
    <definedName name="QB_FORMULA_2" localSheetId="0" hidden="1">Sheet1!#REF!,Sheet1!#REF!,Sheet1!#REF!,Sheet1!#REF!,Sheet1!$F$26,Sheet1!$H$26,Sheet1!#REF!,Sheet1!#REF!,Sheet1!$F$27,Sheet1!$H$27,Sheet1!#REF!,Sheet1!#REF!,Sheet1!#REF!,Sheet1!#REF!,Sheet1!#REF!,Sheet1!#REF!</definedName>
    <definedName name="QB_FORMULA_3" localSheetId="0" hidden="1">Sheet1!$F$32,Sheet1!$H$32,Sheet1!#REF!,Sheet1!#REF!,Sheet1!#REF!,Sheet1!#REF!,Sheet1!#REF!,Sheet1!#REF!,Sheet1!#REF!,Sheet1!#REF!,Sheet1!#REF!,Sheet1!#REF!,Sheet1!#REF!,Sheet1!#REF!,Sheet1!#REF!,Sheet1!#REF!</definedName>
    <definedName name="QB_FORMULA_4" localSheetId="0" hidden="1">Sheet1!#REF!,Sheet1!#REF!,Sheet1!#REF!,Sheet1!#REF!,Sheet1!#REF!,Sheet1!#REF!,Sheet1!$F$44,Sheet1!$H$44,Sheet1!#REF!,Sheet1!#REF!,Sheet1!#REF!,Sheet1!#REF!,Sheet1!$F$46,Sheet1!$H$46,Sheet1!#REF!,Sheet1!#REF!</definedName>
    <definedName name="QB_FORMULA_5" localSheetId="0" hidden="1">Sheet1!#REF!,Sheet1!#REF!,Sheet1!$F$50,Sheet1!$H$50,Sheet1!#REF!,Sheet1!#REF!,Sheet1!#REF!,Sheet1!#REF!,Sheet1!#REF!,Sheet1!#REF!,Sheet1!#REF!,Sheet1!#REF!,Sheet1!#REF!,Sheet1!#REF!,Sheet1!#REF!,Sheet1!#REF!</definedName>
    <definedName name="QB_FORMULA_6" localSheetId="0" hidden="1">Sheet1!#REF!,Sheet1!#REF!,Sheet1!$F$58,Sheet1!$H$58,Sheet1!#REF!,Sheet1!#REF!,Sheet1!#REF!,Sheet1!#REF!,Sheet1!#REF!,Sheet1!#REF!,Sheet1!#REF!,Sheet1!#REF!,Sheet1!$F$63,Sheet1!$H$63,Sheet1!#REF!,Sheet1!#REF!</definedName>
    <definedName name="QB_FORMULA_7" localSheetId="0" hidden="1">Sheet1!#REF!,Sheet1!#REF!,Sheet1!#REF!,Sheet1!#REF!,Sheet1!#REF!,Sheet1!#REF!,Sheet1!$F$68,Sheet1!$H$68,Sheet1!#REF!,Sheet1!#REF!,Sheet1!#REF!,Sheet1!#REF!,Sheet1!#REF!,Sheet1!#REF!,Sheet1!$F$71,Sheet1!$H$71</definedName>
    <definedName name="QB_FORMULA_8" localSheetId="0" hidden="1">Sheet1!#REF!,Sheet1!#REF!,Sheet1!#REF!,Sheet1!#REF!,Sheet1!#REF!,Sheet1!#REF!,Sheet1!#REF!,Sheet1!#REF!,Sheet1!#REF!,Sheet1!#REF!,Sheet1!#REF!,Sheet1!#REF!,Sheet1!$F$78,Sheet1!$H$78,Sheet1!#REF!,Sheet1!#REF!</definedName>
    <definedName name="QB_FORMULA_9" localSheetId="0" hidden="1">Sheet1!#REF!,Sheet1!#REF!,Sheet1!#REF!,Sheet1!#REF!,Sheet1!#REF!,Sheet1!#REF!,Sheet1!#REF!,Sheet1!#REF!,Sheet1!#REF!,Sheet1!#REF!,Sheet1!#REF!,Sheet1!#REF!,Sheet1!$F$87,Sheet1!$H$87,Sheet1!#REF!,Sheet1!#REF!</definedName>
    <definedName name="QB_ROW_100020" localSheetId="0" hidden="1">Sheet1!$C$4</definedName>
    <definedName name="QB_ROW_100320" localSheetId="0" hidden="1">Sheet1!$C$8</definedName>
    <definedName name="QB_ROW_101020" localSheetId="0" hidden="1">Sheet1!$C$9</definedName>
    <definedName name="QB_ROW_101320" localSheetId="0" hidden="1">Sheet1!$C$16</definedName>
    <definedName name="QB_ROW_10230" localSheetId="0" hidden="1">Sheet1!$D$24</definedName>
    <definedName name="QB_ROW_103240" localSheetId="0" hidden="1">Sheet1!$E$85</definedName>
    <definedName name="QB_ROW_104020" localSheetId="0" hidden="1">Sheet1!$C$17</definedName>
    <definedName name="QB_ROW_104230" localSheetId="0" hidden="1">Sheet1!$D$20</definedName>
    <definedName name="QB_ROW_104320" localSheetId="0" hidden="1">Sheet1!$C$21</definedName>
    <definedName name="QB_ROW_110230" localSheetId="0" hidden="1">Sheet1!$D$40</definedName>
    <definedName name="QB_ROW_11230" localSheetId="0" hidden="1">Sheet1!$D$23</definedName>
    <definedName name="QB_ROW_113220" localSheetId="0" hidden="1">Sheet1!$C$72</definedName>
    <definedName name="QB_ROW_114230" localSheetId="0" hidden="1">Sheet1!$D$36</definedName>
    <definedName name="QB_ROW_115230" localSheetId="0" hidden="1">Sheet1!$D$82</definedName>
    <definedName name="QB_ROW_120240" localSheetId="0" hidden="1">Sheet1!$E$60</definedName>
    <definedName name="QB_ROW_122230" localSheetId="0" hidden="1">Sheet1!$D$13</definedName>
    <definedName name="QB_ROW_125240" localSheetId="0" hidden="1">Sheet1!$E$56</definedName>
    <definedName name="QB_ROW_126240" localSheetId="0" hidden="1">Sheet1!$E$57</definedName>
    <definedName name="QB_ROW_127230" localSheetId="0" hidden="1">Sheet1!$D$14</definedName>
    <definedName name="QB_ROW_128230" localSheetId="0" hidden="1">Sheet1!$D$90</definedName>
    <definedName name="QB_ROW_129240" localSheetId="0" hidden="1">Sheet1!$E$62</definedName>
    <definedName name="QB_ROW_13020" localSheetId="0" hidden="1">Sheet1!$C$22</definedName>
    <definedName name="QB_ROW_130240" localSheetId="0" hidden="1">Sheet1!$E$65</definedName>
    <definedName name="QB_ROW_131240" localSheetId="0" hidden="1">Sheet1!$E$66</definedName>
    <definedName name="QB_ROW_132240" localSheetId="0" hidden="1">Sheet1!$E$67</definedName>
    <definedName name="QB_ROW_13320" localSheetId="0" hidden="1">Sheet1!$C$26</definedName>
    <definedName name="QB_ROW_133230" localSheetId="0" hidden="1">Sheet1!$D$76</definedName>
    <definedName name="QB_ROW_134230" localSheetId="0" hidden="1">Sheet1!$D$15</definedName>
    <definedName name="QB_ROW_137240" localSheetId="0" hidden="1">Sheet1!$E$49</definedName>
    <definedName name="QB_ROW_138230" localSheetId="0" hidden="1">Sheet1!$D$77</definedName>
    <definedName name="QB_ROW_139230" localSheetId="0" hidden="1">Sheet1!$D$19</definedName>
    <definedName name="QB_ROW_140230" localSheetId="0" hidden="1">Sheet1!$D$12</definedName>
    <definedName name="QB_ROW_143230" localSheetId="0" hidden="1">Sheet1!$D$25</definedName>
    <definedName name="QB_ROW_15230" localSheetId="0" hidden="1">Sheet1!$D$89</definedName>
    <definedName name="QB_ROW_16030" localSheetId="0" hidden="1">Sheet1!$D$84</definedName>
    <definedName name="QB_ROW_16330" localSheetId="0" hidden="1">Sheet1!$D$87</definedName>
    <definedName name="QB_ROW_17020" localSheetId="0" hidden="1">Sheet1!$C$47</definedName>
    <definedName name="QB_ROW_17320" localSheetId="0" hidden="1">Sheet1!$C$71</definedName>
    <definedName name="QB_ROW_18030" localSheetId="0" hidden="1">Sheet1!$D$55</definedName>
    <definedName name="QB_ROW_18301" localSheetId="0" hidden="1">Sheet1!$A$93</definedName>
    <definedName name="QB_ROW_18330" localSheetId="0" hidden="1">Sheet1!$D$58</definedName>
    <definedName name="QB_ROW_20012" localSheetId="0" hidden="1">Sheet1!$B$3</definedName>
    <definedName name="QB_ROW_20230" localSheetId="0" hidden="1">Sheet1!$D$54</definedName>
    <definedName name="QB_ROW_20312" localSheetId="0" hidden="1">Sheet1!$B$27</definedName>
    <definedName name="QB_ROW_21012" localSheetId="0" hidden="1">Sheet1!$B$28</definedName>
    <definedName name="QB_ROW_21030" localSheetId="0" hidden="1">Sheet1!$D$64</definedName>
    <definedName name="QB_ROW_21312" localSheetId="0" hidden="1">Sheet1!$B$92</definedName>
    <definedName name="QB_ROW_21330" localSheetId="0" hidden="1">Sheet1!$D$68</definedName>
    <definedName name="QB_ROW_23020" localSheetId="0" hidden="1">Sheet1!$C$79</definedName>
    <definedName name="QB_ROW_23320" localSheetId="0" hidden="1">Sheet1!$C$91</definedName>
    <definedName name="QB_ROW_26030" localSheetId="0" hidden="1">Sheet1!$D$59</definedName>
    <definedName name="QB_ROW_26330" localSheetId="0" hidden="1">Sheet1!$D$63</definedName>
    <definedName name="QB_ROW_27240" localSheetId="0" hidden="1">Sheet1!$E$61</definedName>
    <definedName name="QB_ROW_29020" localSheetId="0" hidden="1">Sheet1!$C$29</definedName>
    <definedName name="QB_ROW_29320" localSheetId="0" hidden="1">Sheet1!$C$32</definedName>
    <definedName name="QB_ROW_33020" localSheetId="0" hidden="1">Sheet1!$C$73</definedName>
    <definedName name="QB_ROW_33320" localSheetId="0" hidden="1">Sheet1!$C$78</definedName>
    <definedName name="QB_ROW_34230" localSheetId="0" hidden="1">Sheet1!$D$75</definedName>
    <definedName name="QB_ROW_35230" localSheetId="0" hidden="1">Sheet1!$D$74</definedName>
    <definedName name="QB_ROW_38030" localSheetId="0" hidden="1">Sheet1!$D$41</definedName>
    <definedName name="QB_ROW_38330" localSheetId="0" hidden="1">Sheet1!$D$44</definedName>
    <definedName name="QB_ROW_40240" localSheetId="0" hidden="1">Sheet1!$E$43</definedName>
    <definedName name="QB_ROW_46230" localSheetId="0" hidden="1">Sheet1!$D$80</definedName>
    <definedName name="QB_ROW_47230" localSheetId="0" hidden="1">Sheet1!$D$83</definedName>
    <definedName name="QB_ROW_48020" localSheetId="0" hidden="1">Sheet1!$C$33</definedName>
    <definedName name="QB_ROW_48320" localSheetId="0" hidden="1">Sheet1!$C$46</definedName>
    <definedName name="QB_ROW_51230" localSheetId="0" hidden="1">Sheet1!$D$39</definedName>
    <definedName name="QB_ROW_52230" localSheetId="0" hidden="1">Sheet1!$D$35</definedName>
    <definedName name="QB_ROW_5230" localSheetId="0" hidden="1">Sheet1!$D$11</definedName>
    <definedName name="QB_ROW_53230" localSheetId="0" hidden="1">Sheet1!$D$81</definedName>
    <definedName name="QB_ROW_56230" localSheetId="0" hidden="1">Sheet1!$D$37</definedName>
    <definedName name="QB_ROW_57230" localSheetId="0" hidden="1">Sheet1!$D$31</definedName>
    <definedName name="QB_ROW_58230" localSheetId="0" hidden="1">Sheet1!$D$30</definedName>
    <definedName name="QB_ROW_6230" localSheetId="0" hidden="1">Sheet1!$D$10</definedName>
    <definedName name="QB_ROW_65230" localSheetId="0" hidden="1">Sheet1!$D$18</definedName>
    <definedName name="QB_ROW_66240" localSheetId="0" hidden="1">Sheet1!$E$42</definedName>
    <definedName name="QB_ROW_69230" localSheetId="0" hidden="1">Sheet1!$D$88</definedName>
    <definedName name="QB_ROW_7230" localSheetId="0" hidden="1">Sheet1!$D$5</definedName>
    <definedName name="QB_ROW_73230" localSheetId="0" hidden="1">Sheet1!$D$7</definedName>
    <definedName name="QB_ROW_79030" localSheetId="0" hidden="1">Sheet1!$D$48</definedName>
    <definedName name="QB_ROW_79330" localSheetId="0" hidden="1">Sheet1!$D$50</definedName>
    <definedName name="QB_ROW_80230" localSheetId="0" hidden="1">Sheet1!$D$45</definedName>
    <definedName name="QB_ROW_82230" localSheetId="0" hidden="1">Sheet1!$D$53</definedName>
    <definedName name="QB_ROW_8230" localSheetId="0" hidden="1">Sheet1!$D$6</definedName>
    <definedName name="QB_ROW_84230" localSheetId="0" hidden="1">Sheet1!$D$52</definedName>
    <definedName name="QB_ROW_85230" localSheetId="0" hidden="1">Sheet1!$D$70</definedName>
    <definedName name="QB_ROW_86230" localSheetId="0" hidden="1">Sheet1!$D$69</definedName>
    <definedName name="QB_ROW_87230" localSheetId="0" hidden="1">Sheet1!$D$38</definedName>
    <definedName name="QB_ROW_88230" localSheetId="0" hidden="1">Sheet1!$D$34</definedName>
    <definedName name="QB_ROW_91240" localSheetId="0" hidden="1">Sheet1!$E$86</definedName>
    <definedName name="QB_ROW_94230" localSheetId="0" hidden="1">Sheet1!$D$51</definedName>
    <definedName name="QBCANSUPPORTUPDATE" localSheetId="0">TRUE</definedName>
    <definedName name="QBCOMPANYFILENAME" localSheetId="0">"C:\Users\Public\Documents\Intuit\QuickBooks\Company Files\United Association for Labor Education.QBW"</definedName>
    <definedName name="QBENDDATE" localSheetId="0">20161231</definedName>
    <definedName name="QBHEADERSONSCREEN" localSheetId="0">FALSE</definedName>
    <definedName name="QBMETADATASIZE" localSheetId="0">5809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8</definedName>
    <definedName name="QBREPORTCOMPANYID" localSheetId="0">"21dafc82c5604d2bb44cb022b1e071f9"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TRUE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288</definedName>
    <definedName name="QBROWHEADERS" localSheetId="0">5</definedName>
    <definedName name="QBSTARTDATE" localSheetId="0">20160101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7" i="1" l="1"/>
  <c r="H91" i="1" s="1"/>
  <c r="F87" i="1"/>
  <c r="F91" i="1" s="1"/>
  <c r="H78" i="1"/>
  <c r="F78" i="1"/>
  <c r="H68" i="1"/>
  <c r="F68" i="1"/>
  <c r="H63" i="1"/>
  <c r="F63" i="1"/>
  <c r="H58" i="1"/>
  <c r="H71" i="1" s="1"/>
  <c r="F58" i="1"/>
  <c r="F71" i="1" s="1"/>
  <c r="H50" i="1"/>
  <c r="F50" i="1"/>
  <c r="H44" i="1"/>
  <c r="H46" i="1" s="1"/>
  <c r="F44" i="1"/>
  <c r="F46" i="1" s="1"/>
  <c r="H32" i="1"/>
  <c r="F32" i="1"/>
  <c r="H26" i="1"/>
  <c r="F26" i="1"/>
  <c r="H21" i="1"/>
  <c r="F21" i="1"/>
  <c r="H16" i="1"/>
  <c r="F16" i="1"/>
  <c r="H8" i="1"/>
  <c r="F8" i="1"/>
  <c r="F27" i="1" s="1"/>
  <c r="H92" i="1" l="1"/>
  <c r="F92" i="1"/>
  <c r="H27" i="1"/>
  <c r="H93" i="1" s="1"/>
  <c r="F93" i="1"/>
</calcChain>
</file>

<file path=xl/sharedStrings.xml><?xml version="1.0" encoding="utf-8"?>
<sst xmlns="http://schemas.openxmlformats.org/spreadsheetml/2006/main" count="93" uniqueCount="93">
  <si>
    <t>Income</t>
  </si>
  <si>
    <t>4000 · Dues Membership</t>
  </si>
  <si>
    <t>4010 · Dues-Individuals</t>
  </si>
  <si>
    <t>4020 · Dues-Institutional</t>
  </si>
  <si>
    <t>4030 · NLF Subscription- Income</t>
  </si>
  <si>
    <t>Total 4000 · Dues Membership</t>
  </si>
  <si>
    <t>4200 · Conference Income</t>
  </si>
  <si>
    <t>4210 · Conference Income-Donations</t>
  </si>
  <si>
    <t>4220 · Conference Income-Registration</t>
  </si>
  <si>
    <t>4225 · Conference Income-Vendors</t>
  </si>
  <si>
    <t>4230 · Conference Income-Sponsorships</t>
  </si>
  <si>
    <t>4240 · Conference Income-Tour</t>
  </si>
  <si>
    <t>4250 · Conference Income - UALE pin</t>
  </si>
  <si>
    <t>Total 4200 · Conference Income</t>
  </si>
  <si>
    <t>4500 · Other Income</t>
  </si>
  <si>
    <t>4520 · LSJ Fees from Publisher</t>
  </si>
  <si>
    <t>4540 · UALE Fundraising</t>
  </si>
  <si>
    <t>4500 · Other Income - Other</t>
  </si>
  <si>
    <t>Total 4500 · Other Income</t>
  </si>
  <si>
    <t>4700 · Interest Income</t>
  </si>
  <si>
    <t>4710 · Interest-Checking</t>
  </si>
  <si>
    <t>4720 · Interest-Savings</t>
  </si>
  <si>
    <t>4730 · Interest - Grant Funds</t>
  </si>
  <si>
    <t>Total 4700 · Interest Income</t>
  </si>
  <si>
    <t>Total Income</t>
  </si>
  <si>
    <t>Expense</t>
  </si>
  <si>
    <t>6000 · Consultants/Interns</t>
  </si>
  <si>
    <t>6020 · Bookkeeper</t>
  </si>
  <si>
    <t>6025 · Web site work/study</t>
  </si>
  <si>
    <t>Total 6000 · Consultants/Interns</t>
  </si>
  <si>
    <t>6100 · Program Expenses</t>
  </si>
  <si>
    <t>6115 · Regional Meeting</t>
  </si>
  <si>
    <t>6120 · Research/Policy Grant</t>
  </si>
  <si>
    <t>6121 · UALE Research Initiative</t>
  </si>
  <si>
    <t>6130 · Web Site Maintenance/Costs</t>
  </si>
  <si>
    <t>6135 · Website Redesign</t>
  </si>
  <si>
    <t>6136 · Women's Schools</t>
  </si>
  <si>
    <t>6145 · Celebatory Advertisements</t>
  </si>
  <si>
    <t>6150 · Labor Studies Journal</t>
  </si>
  <si>
    <t>6153 · LSJ - Editorial Board</t>
  </si>
  <si>
    <t>6155 · LSJ-Editorial Asst</t>
  </si>
  <si>
    <t>Total 6150 · Labor Studies Journal</t>
  </si>
  <si>
    <t>6180 · NLF Subscription fee-expense</t>
  </si>
  <si>
    <t>Total 6100 · Program Expenses</t>
  </si>
  <si>
    <t>6400 · Annual Conference</t>
  </si>
  <si>
    <t>6405 · Annual Conference - Other</t>
  </si>
  <si>
    <t>6408 · Miscellaneous</t>
  </si>
  <si>
    <t>Total 6405 · Annual Conference - Other</t>
  </si>
  <si>
    <t>6410 · Community Group Grants</t>
  </si>
  <si>
    <t>6420 · Conference Awards</t>
  </si>
  <si>
    <t>6425 · Conference Tour</t>
  </si>
  <si>
    <t>6430 · Conference Entertainment</t>
  </si>
  <si>
    <t>6435 · Conference Hotel</t>
  </si>
  <si>
    <t>6436 · Food/Beverage; Rooms</t>
  </si>
  <si>
    <t>6437 · Technology</t>
  </si>
  <si>
    <t>Total 6435 · Conference Hotel</t>
  </si>
  <si>
    <t>6440 · Conference Brochure</t>
  </si>
  <si>
    <t>6441 · Brochure art</t>
  </si>
  <si>
    <t>6442 · Brochure printing</t>
  </si>
  <si>
    <t>6443 · Brochure postage</t>
  </si>
  <si>
    <t>Total 6440 · Conference Brochure</t>
  </si>
  <si>
    <t>6445 · Conference Prorgam</t>
  </si>
  <si>
    <t>6446 · Program design</t>
  </si>
  <si>
    <t>6447 · Program printing</t>
  </si>
  <si>
    <t>6448 · Program shipping</t>
  </si>
  <si>
    <t>Total 6445 · Conference Prorgam</t>
  </si>
  <si>
    <t>6460 · Conference Interpretation</t>
  </si>
  <si>
    <t>6465 · Student Scholarships</t>
  </si>
  <si>
    <t>Total 6400 · Annual Conference</t>
  </si>
  <si>
    <t>6490 · Conference Hotel (1 year out)</t>
  </si>
  <si>
    <t>6600 · Executive Board</t>
  </si>
  <si>
    <t>6610 · EBoard Meetings</t>
  </si>
  <si>
    <t>6615 · EBoard travel - UALE conference</t>
  </si>
  <si>
    <t>6620 · EBoard travel - mid-winter mtg.</t>
  </si>
  <si>
    <t>6625 · EBoard travel - local</t>
  </si>
  <si>
    <t>Total 6600 · Executive Board</t>
  </si>
  <si>
    <t>6700 · Administrative Expenses</t>
  </si>
  <si>
    <t>6705 · Postage &amp; P.O. Box</t>
  </si>
  <si>
    <t>6710 · Office Supplies</t>
  </si>
  <si>
    <t>6715 · Laptop maintenance</t>
  </si>
  <si>
    <t>6720 · Printing</t>
  </si>
  <si>
    <t>6730 · Bank Charges</t>
  </si>
  <si>
    <t>6731 · Bank Fees</t>
  </si>
  <si>
    <t>6732 · Foreign currency adjust - Fees</t>
  </si>
  <si>
    <t>Total 6730 · Bank Charges</t>
  </si>
  <si>
    <t>6745 · Payment processor fees</t>
  </si>
  <si>
    <t>6750 · Affiliation dues</t>
  </si>
  <si>
    <t>6755 · Bookkeeping Audit/Review</t>
  </si>
  <si>
    <t>Total 6700 · Administrative Expenses</t>
  </si>
  <si>
    <t>Total Expense</t>
  </si>
  <si>
    <t>Net Income</t>
  </si>
  <si>
    <t>Actual</t>
  </si>
  <si>
    <t>Projected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</si>
</sst>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1" xfId="0" applyNumberFormat="1" applyBorder="1" applyAlignment="1">
      <alignment horizontal="centerContinuous"/>
    </xf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49" fontId="2" fillId="0" borderId="0" xfId="0" applyNumberFormat="1" applyFont="1"/>
    <xf numFmtId="164" fontId="2" fillId="0" borderId="3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1" fillId="0" borderId="6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94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I25" sqref="I25"/>
    </sheetView>
  </sheetViews>
  <sheetFormatPr defaultRowHeight="15" x14ac:dyDescent="0.25"/>
  <cols>
    <col min="1" max="4" width="3" style="16" customWidth="1"/>
    <col min="5" max="5" width="31.7109375" style="16" customWidth="1"/>
    <col min="6" max="6" width="10.140625" style="17" bestFit="1" customWidth="1"/>
    <col min="7" max="7" width="2.28515625" style="17" customWidth="1"/>
    <col min="8" max="8" width="15.140625" style="17" customWidth="1"/>
  </cols>
  <sheetData>
    <row r="1" spans="1:8" ht="15.75" thickBot="1" x14ac:dyDescent="0.3">
      <c r="A1" s="1"/>
      <c r="B1" s="1"/>
      <c r="C1" s="1"/>
      <c r="D1" s="1"/>
      <c r="E1" s="1"/>
      <c r="F1" s="3"/>
      <c r="G1" s="2"/>
      <c r="H1" s="3"/>
    </row>
    <row r="2" spans="1:8" s="15" customFormat="1" ht="16.5" thickTop="1" thickBot="1" x14ac:dyDescent="0.3">
      <c r="A2" s="12"/>
      <c r="B2" s="12"/>
      <c r="C2" s="12"/>
      <c r="D2" s="12"/>
      <c r="E2" s="12"/>
      <c r="F2" s="13" t="s">
        <v>91</v>
      </c>
      <c r="G2" s="14"/>
      <c r="H2" s="13" t="s">
        <v>92</v>
      </c>
    </row>
    <row r="3" spans="1:8" ht="15.75" thickTop="1" x14ac:dyDescent="0.25">
      <c r="A3" s="1"/>
      <c r="B3" s="1" t="s">
        <v>0</v>
      </c>
      <c r="C3" s="1"/>
      <c r="D3" s="1"/>
      <c r="E3" s="1"/>
      <c r="F3" s="4"/>
      <c r="G3" s="5"/>
      <c r="H3" s="4"/>
    </row>
    <row r="4" spans="1:8" x14ac:dyDescent="0.25">
      <c r="A4" s="1"/>
      <c r="B4" s="1"/>
      <c r="C4" s="1" t="s">
        <v>1</v>
      </c>
      <c r="D4" s="1"/>
      <c r="E4" s="1"/>
      <c r="F4" s="4"/>
      <c r="G4" s="5"/>
      <c r="H4" s="4"/>
    </row>
    <row r="5" spans="1:8" x14ac:dyDescent="0.25">
      <c r="A5" s="1"/>
      <c r="B5" s="1"/>
      <c r="C5" s="1"/>
      <c r="D5" s="1" t="s">
        <v>2</v>
      </c>
      <c r="E5" s="1"/>
      <c r="F5" s="4">
        <v>11040</v>
      </c>
      <c r="G5" s="5"/>
      <c r="H5" s="4">
        <v>27000</v>
      </c>
    </row>
    <row r="6" spans="1:8" x14ac:dyDescent="0.25">
      <c r="A6" s="1"/>
      <c r="B6" s="1"/>
      <c r="C6" s="1"/>
      <c r="D6" s="1" t="s">
        <v>3</v>
      </c>
      <c r="E6" s="1"/>
      <c r="F6" s="4">
        <v>17750</v>
      </c>
      <c r="G6" s="5"/>
      <c r="H6" s="4">
        <v>27000</v>
      </c>
    </row>
    <row r="7" spans="1:8" ht="15.75" thickBot="1" x14ac:dyDescent="0.3">
      <c r="A7" s="1"/>
      <c r="B7" s="1"/>
      <c r="C7" s="1"/>
      <c r="D7" s="1" t="s">
        <v>4</v>
      </c>
      <c r="E7" s="1"/>
      <c r="F7" s="6">
        <v>440</v>
      </c>
      <c r="G7" s="5"/>
      <c r="H7" s="6">
        <v>300</v>
      </c>
    </row>
    <row r="8" spans="1:8" x14ac:dyDescent="0.25">
      <c r="A8" s="1"/>
      <c r="B8" s="1"/>
      <c r="C8" s="1" t="s">
        <v>5</v>
      </c>
      <c r="D8" s="1"/>
      <c r="E8" s="1"/>
      <c r="F8" s="4">
        <f>ROUND(SUM(F4:F7),5)</f>
        <v>29230</v>
      </c>
      <c r="G8" s="5"/>
      <c r="H8" s="4">
        <f>ROUND(SUM(H4:H7),5)</f>
        <v>54300</v>
      </c>
    </row>
    <row r="9" spans="1:8" ht="30" customHeight="1" x14ac:dyDescent="0.25">
      <c r="A9" s="1"/>
      <c r="B9" s="1"/>
      <c r="C9" s="1" t="s">
        <v>6</v>
      </c>
      <c r="D9" s="1"/>
      <c r="E9" s="1"/>
      <c r="F9" s="4"/>
      <c r="G9" s="5"/>
      <c r="H9" s="4"/>
    </row>
    <row r="10" spans="1:8" x14ac:dyDescent="0.25">
      <c r="A10" s="1"/>
      <c r="B10" s="1"/>
      <c r="C10" s="1"/>
      <c r="D10" s="1" t="s">
        <v>7</v>
      </c>
      <c r="E10" s="1"/>
      <c r="F10" s="4">
        <v>575</v>
      </c>
      <c r="G10" s="5"/>
      <c r="H10" s="4">
        <v>3500</v>
      </c>
    </row>
    <row r="11" spans="1:8" x14ac:dyDescent="0.25">
      <c r="A11" s="1"/>
      <c r="B11" s="1"/>
      <c r="C11" s="1"/>
      <c r="D11" s="1" t="s">
        <v>8</v>
      </c>
      <c r="E11" s="1"/>
      <c r="F11" s="4">
        <v>38372.11</v>
      </c>
      <c r="G11" s="5"/>
      <c r="H11" s="4">
        <v>45000</v>
      </c>
    </row>
    <row r="12" spans="1:8" x14ac:dyDescent="0.25">
      <c r="A12" s="1"/>
      <c r="B12" s="1"/>
      <c r="C12" s="1"/>
      <c r="D12" s="1" t="s">
        <v>9</v>
      </c>
      <c r="E12" s="1"/>
      <c r="F12" s="4">
        <v>200</v>
      </c>
      <c r="G12" s="5"/>
      <c r="H12" s="4"/>
    </row>
    <row r="13" spans="1:8" x14ac:dyDescent="0.25">
      <c r="A13" s="1"/>
      <c r="B13" s="1"/>
      <c r="C13" s="1"/>
      <c r="D13" s="1" t="s">
        <v>10</v>
      </c>
      <c r="E13" s="1"/>
      <c r="F13" s="4">
        <v>0</v>
      </c>
      <c r="G13" s="5"/>
      <c r="H13" s="4">
        <v>2500</v>
      </c>
    </row>
    <row r="14" spans="1:8" x14ac:dyDescent="0.25">
      <c r="A14" s="1"/>
      <c r="B14" s="1"/>
      <c r="C14" s="1"/>
      <c r="D14" s="1" t="s">
        <v>11</v>
      </c>
      <c r="E14" s="1"/>
      <c r="F14" s="4">
        <v>0</v>
      </c>
      <c r="G14" s="5"/>
      <c r="H14" s="4">
        <v>900</v>
      </c>
    </row>
    <row r="15" spans="1:8" ht="15.75" thickBot="1" x14ac:dyDescent="0.3">
      <c r="A15" s="1"/>
      <c r="B15" s="1"/>
      <c r="C15" s="1"/>
      <c r="D15" s="1" t="s">
        <v>12</v>
      </c>
      <c r="E15" s="1"/>
      <c r="F15" s="6">
        <v>0</v>
      </c>
      <c r="G15" s="5"/>
      <c r="H15" s="6">
        <v>500</v>
      </c>
    </row>
    <row r="16" spans="1:8" x14ac:dyDescent="0.25">
      <c r="A16" s="1"/>
      <c r="B16" s="1"/>
      <c r="C16" s="1" t="s">
        <v>13</v>
      </c>
      <c r="D16" s="1"/>
      <c r="E16" s="1"/>
      <c r="F16" s="4">
        <f>ROUND(SUM(F9:F15),5)</f>
        <v>39147.11</v>
      </c>
      <c r="G16" s="5"/>
      <c r="H16" s="4">
        <f>ROUND(SUM(H9:H15),5)</f>
        <v>52400</v>
      </c>
    </row>
    <row r="17" spans="1:8" ht="30" customHeight="1" x14ac:dyDescent="0.25">
      <c r="A17" s="1"/>
      <c r="B17" s="1"/>
      <c r="C17" s="1" t="s">
        <v>14</v>
      </c>
      <c r="D17" s="1"/>
      <c r="E17" s="1"/>
      <c r="F17" s="4"/>
      <c r="G17" s="5"/>
      <c r="H17" s="4"/>
    </row>
    <row r="18" spans="1:8" x14ac:dyDescent="0.25">
      <c r="A18" s="1"/>
      <c r="B18" s="1"/>
      <c r="C18" s="1"/>
      <c r="D18" s="1" t="s">
        <v>15</v>
      </c>
      <c r="E18" s="1"/>
      <c r="F18" s="4">
        <v>5500</v>
      </c>
      <c r="G18" s="5"/>
      <c r="H18" s="4">
        <v>5500</v>
      </c>
    </row>
    <row r="19" spans="1:8" x14ac:dyDescent="0.25">
      <c r="A19" s="1"/>
      <c r="B19" s="1"/>
      <c r="C19" s="1"/>
      <c r="D19" s="1" t="s">
        <v>16</v>
      </c>
      <c r="E19" s="1"/>
      <c r="F19" s="4">
        <v>0</v>
      </c>
      <c r="G19" s="5"/>
      <c r="H19" s="4">
        <v>500</v>
      </c>
    </row>
    <row r="20" spans="1:8" ht="15.75" thickBot="1" x14ac:dyDescent="0.3">
      <c r="A20" s="1"/>
      <c r="B20" s="1"/>
      <c r="C20" s="1"/>
      <c r="D20" s="1" t="s">
        <v>17</v>
      </c>
      <c r="E20" s="1"/>
      <c r="F20" s="6">
        <v>1</v>
      </c>
      <c r="G20" s="5"/>
      <c r="H20" s="6"/>
    </row>
    <row r="21" spans="1:8" x14ac:dyDescent="0.25">
      <c r="A21" s="1"/>
      <c r="B21" s="1"/>
      <c r="C21" s="1" t="s">
        <v>18</v>
      </c>
      <c r="D21" s="1"/>
      <c r="E21" s="1"/>
      <c r="F21" s="4">
        <f>ROUND(SUM(F17:F20),5)</f>
        <v>5501</v>
      </c>
      <c r="G21" s="5"/>
      <c r="H21" s="4">
        <f>ROUND(SUM(H17:H20),5)</f>
        <v>6000</v>
      </c>
    </row>
    <row r="22" spans="1:8" ht="30" customHeight="1" x14ac:dyDescent="0.25">
      <c r="A22" s="1"/>
      <c r="B22" s="1"/>
      <c r="C22" s="1" t="s">
        <v>19</v>
      </c>
      <c r="D22" s="1"/>
      <c r="E22" s="1"/>
      <c r="F22" s="4"/>
      <c r="G22" s="5"/>
      <c r="H22" s="4"/>
    </row>
    <row r="23" spans="1:8" x14ac:dyDescent="0.25">
      <c r="A23" s="1"/>
      <c r="B23" s="1"/>
      <c r="C23" s="1"/>
      <c r="D23" s="1" t="s">
        <v>20</v>
      </c>
      <c r="E23" s="1"/>
      <c r="F23" s="4">
        <v>36.94</v>
      </c>
      <c r="G23" s="5"/>
      <c r="H23" s="4">
        <v>132</v>
      </c>
    </row>
    <row r="24" spans="1:8" x14ac:dyDescent="0.25">
      <c r="A24" s="1"/>
      <c r="B24" s="1"/>
      <c r="C24" s="1"/>
      <c r="D24" s="1" t="s">
        <v>21</v>
      </c>
      <c r="E24" s="1"/>
      <c r="F24" s="4">
        <v>0</v>
      </c>
      <c r="G24" s="5"/>
      <c r="H24" s="4">
        <v>25</v>
      </c>
    </row>
    <row r="25" spans="1:8" ht="15.75" thickBot="1" x14ac:dyDescent="0.3">
      <c r="A25" s="1"/>
      <c r="B25" s="1"/>
      <c r="C25" s="1"/>
      <c r="D25" s="1" t="s">
        <v>22</v>
      </c>
      <c r="E25" s="1"/>
      <c r="F25" s="7">
        <v>3.29</v>
      </c>
      <c r="G25" s="5"/>
      <c r="H25" s="7">
        <v>0</v>
      </c>
    </row>
    <row r="26" spans="1:8" ht="15.75" thickBot="1" x14ac:dyDescent="0.3">
      <c r="A26" s="1"/>
      <c r="B26" s="1"/>
      <c r="C26" s="1" t="s">
        <v>23</v>
      </c>
      <c r="D26" s="1"/>
      <c r="E26" s="1"/>
      <c r="F26" s="8">
        <f>ROUND(SUM(F22:F25),5)</f>
        <v>40.229999999999997</v>
      </c>
      <c r="G26" s="5"/>
      <c r="H26" s="8">
        <f>ROUND(SUM(H22:H25),5)</f>
        <v>157</v>
      </c>
    </row>
    <row r="27" spans="1:8" ht="30" customHeight="1" x14ac:dyDescent="0.25">
      <c r="A27" s="1"/>
      <c r="B27" s="1" t="s">
        <v>24</v>
      </c>
      <c r="C27" s="1"/>
      <c r="D27" s="1"/>
      <c r="E27" s="1"/>
      <c r="F27" s="4">
        <f>ROUND(F3+F8+F16+F21+F26,5)</f>
        <v>73918.34</v>
      </c>
      <c r="G27" s="5"/>
      <c r="H27" s="4">
        <f>ROUND(H3+H8+H16+H21+H26,5)</f>
        <v>112857</v>
      </c>
    </row>
    <row r="28" spans="1:8" ht="30" customHeight="1" x14ac:dyDescent="0.25">
      <c r="A28" s="1"/>
      <c r="B28" s="1" t="s">
        <v>25</v>
      </c>
      <c r="C28" s="1"/>
      <c r="D28" s="1"/>
      <c r="E28" s="1"/>
      <c r="F28" s="4"/>
      <c r="G28" s="5"/>
      <c r="H28" s="4"/>
    </row>
    <row r="29" spans="1:8" x14ac:dyDescent="0.25">
      <c r="A29" s="1"/>
      <c r="B29" s="1"/>
      <c r="C29" s="1" t="s">
        <v>26</v>
      </c>
      <c r="D29" s="1"/>
      <c r="E29" s="1"/>
      <c r="F29" s="4"/>
      <c r="G29" s="5"/>
      <c r="H29" s="4"/>
    </row>
    <row r="30" spans="1:8" x14ac:dyDescent="0.25">
      <c r="A30" s="1"/>
      <c r="B30" s="1"/>
      <c r="C30" s="1"/>
      <c r="D30" s="1" t="s">
        <v>27</v>
      </c>
      <c r="E30" s="1"/>
      <c r="F30" s="4">
        <v>579.99</v>
      </c>
      <c r="G30" s="5"/>
      <c r="H30" s="4">
        <v>4500</v>
      </c>
    </row>
    <row r="31" spans="1:8" ht="15.75" thickBot="1" x14ac:dyDescent="0.3">
      <c r="A31" s="1"/>
      <c r="B31" s="1"/>
      <c r="C31" s="1"/>
      <c r="D31" s="1" t="s">
        <v>28</v>
      </c>
      <c r="E31" s="1"/>
      <c r="F31" s="6">
        <v>0</v>
      </c>
      <c r="G31" s="5"/>
      <c r="H31" s="6">
        <v>4500</v>
      </c>
    </row>
    <row r="32" spans="1:8" x14ac:dyDescent="0.25">
      <c r="A32" s="1"/>
      <c r="B32" s="1"/>
      <c r="C32" s="1" t="s">
        <v>29</v>
      </c>
      <c r="D32" s="1"/>
      <c r="E32" s="1"/>
      <c r="F32" s="4">
        <f>ROUND(SUM(F29:F31),5)</f>
        <v>579.99</v>
      </c>
      <c r="G32" s="5"/>
      <c r="H32" s="4">
        <f>ROUND(SUM(H29:H31),5)</f>
        <v>9000</v>
      </c>
    </row>
    <row r="33" spans="1:8" ht="30" customHeight="1" x14ac:dyDescent="0.25">
      <c r="A33" s="1"/>
      <c r="B33" s="1"/>
      <c r="C33" s="1" t="s">
        <v>30</v>
      </c>
      <c r="D33" s="1"/>
      <c r="E33" s="1"/>
      <c r="F33" s="4"/>
      <c r="G33" s="5"/>
      <c r="H33" s="4"/>
    </row>
    <row r="34" spans="1:8" x14ac:dyDescent="0.25">
      <c r="A34" s="1"/>
      <c r="B34" s="1"/>
      <c r="C34" s="1"/>
      <c r="D34" s="1" t="s">
        <v>31</v>
      </c>
      <c r="E34" s="1"/>
      <c r="F34" s="4">
        <v>0</v>
      </c>
      <c r="G34" s="5"/>
      <c r="H34" s="4">
        <v>800</v>
      </c>
    </row>
    <row r="35" spans="1:8" x14ac:dyDescent="0.25">
      <c r="A35" s="1"/>
      <c r="B35" s="1"/>
      <c r="C35" s="1"/>
      <c r="D35" s="1" t="s">
        <v>32</v>
      </c>
      <c r="E35" s="1"/>
      <c r="F35" s="4">
        <v>5000</v>
      </c>
      <c r="G35" s="5"/>
      <c r="H35" s="4">
        <v>5000</v>
      </c>
    </row>
    <row r="36" spans="1:8" x14ac:dyDescent="0.25">
      <c r="A36" s="1"/>
      <c r="B36" s="1"/>
      <c r="C36" s="1"/>
      <c r="D36" s="1" t="s">
        <v>33</v>
      </c>
      <c r="E36" s="1"/>
      <c r="F36" s="4">
        <v>0</v>
      </c>
      <c r="G36" s="5"/>
      <c r="H36" s="4">
        <v>2500</v>
      </c>
    </row>
    <row r="37" spans="1:8" x14ac:dyDescent="0.25">
      <c r="A37" s="1"/>
      <c r="B37" s="1"/>
      <c r="C37" s="1"/>
      <c r="D37" s="1" t="s">
        <v>34</v>
      </c>
      <c r="E37" s="1"/>
      <c r="F37" s="4">
        <v>845.95</v>
      </c>
      <c r="G37" s="5"/>
      <c r="H37" s="4">
        <v>2500</v>
      </c>
    </row>
    <row r="38" spans="1:8" x14ac:dyDescent="0.25">
      <c r="A38" s="1"/>
      <c r="B38" s="1"/>
      <c r="C38" s="1"/>
      <c r="D38" s="1" t="s">
        <v>35</v>
      </c>
      <c r="E38" s="1"/>
      <c r="F38" s="4">
        <v>0</v>
      </c>
      <c r="G38" s="5"/>
      <c r="H38" s="4">
        <v>4000</v>
      </c>
    </row>
    <row r="39" spans="1:8" x14ac:dyDescent="0.25">
      <c r="A39" s="1"/>
      <c r="B39" s="1"/>
      <c r="C39" s="1"/>
      <c r="D39" s="1" t="s">
        <v>36</v>
      </c>
      <c r="E39" s="1"/>
      <c r="F39" s="4">
        <v>16500</v>
      </c>
      <c r="G39" s="5"/>
      <c r="H39" s="4">
        <v>22000</v>
      </c>
    </row>
    <row r="40" spans="1:8" x14ac:dyDescent="0.25">
      <c r="A40" s="1"/>
      <c r="B40" s="1"/>
      <c r="C40" s="1"/>
      <c r="D40" s="1" t="s">
        <v>37</v>
      </c>
      <c r="E40" s="1"/>
      <c r="F40" s="4">
        <v>0</v>
      </c>
      <c r="G40" s="5"/>
      <c r="H40" s="4">
        <v>600</v>
      </c>
    </row>
    <row r="41" spans="1:8" x14ac:dyDescent="0.25">
      <c r="A41" s="1"/>
      <c r="B41" s="1"/>
      <c r="C41" s="1"/>
      <c r="D41" s="1" t="s">
        <v>38</v>
      </c>
      <c r="E41" s="1"/>
      <c r="F41" s="4"/>
      <c r="G41" s="5"/>
      <c r="H41" s="4"/>
    </row>
    <row r="42" spans="1:8" x14ac:dyDescent="0.25">
      <c r="A42" s="1"/>
      <c r="B42" s="1"/>
      <c r="C42" s="1"/>
      <c r="D42" s="1"/>
      <c r="E42" s="1" t="s">
        <v>39</v>
      </c>
      <c r="F42" s="4">
        <v>0</v>
      </c>
      <c r="G42" s="5"/>
      <c r="H42" s="4">
        <v>500</v>
      </c>
    </row>
    <row r="43" spans="1:8" ht="15.75" thickBot="1" x14ac:dyDescent="0.3">
      <c r="A43" s="1"/>
      <c r="B43" s="1"/>
      <c r="C43" s="1"/>
      <c r="D43" s="1"/>
      <c r="E43" s="1" t="s">
        <v>40</v>
      </c>
      <c r="F43" s="6">
        <v>0</v>
      </c>
      <c r="G43" s="5"/>
      <c r="H43" s="6">
        <v>5000</v>
      </c>
    </row>
    <row r="44" spans="1:8" x14ac:dyDescent="0.25">
      <c r="A44" s="1"/>
      <c r="B44" s="1"/>
      <c r="C44" s="1"/>
      <c r="D44" s="1" t="s">
        <v>41</v>
      </c>
      <c r="E44" s="1"/>
      <c r="F44" s="4">
        <f>ROUND(SUM(F41:F43),5)</f>
        <v>0</v>
      </c>
      <c r="G44" s="5"/>
      <c r="H44" s="4">
        <f>ROUND(SUM(H41:H43),5)</f>
        <v>5500</v>
      </c>
    </row>
    <row r="45" spans="1:8" ht="30" customHeight="1" thickBot="1" x14ac:dyDescent="0.3">
      <c r="A45" s="1"/>
      <c r="B45" s="1"/>
      <c r="C45" s="1"/>
      <c r="D45" s="1" t="s">
        <v>42</v>
      </c>
      <c r="E45" s="1"/>
      <c r="F45" s="6">
        <v>582</v>
      </c>
      <c r="G45" s="5"/>
      <c r="H45" s="6">
        <v>300</v>
      </c>
    </row>
    <row r="46" spans="1:8" x14ac:dyDescent="0.25">
      <c r="A46" s="1"/>
      <c r="B46" s="1"/>
      <c r="C46" s="1" t="s">
        <v>43</v>
      </c>
      <c r="D46" s="1"/>
      <c r="E46" s="1"/>
      <c r="F46" s="4">
        <f>ROUND(SUM(F33:F40)+SUM(F44:F45),5)</f>
        <v>22927.95</v>
      </c>
      <c r="G46" s="5"/>
      <c r="H46" s="4">
        <f>ROUND(SUM(H33:H40)+SUM(H44:H45),5)</f>
        <v>43200</v>
      </c>
    </row>
    <row r="47" spans="1:8" ht="30" customHeight="1" x14ac:dyDescent="0.25">
      <c r="A47" s="1"/>
      <c r="B47" s="1"/>
      <c r="C47" s="1" t="s">
        <v>44</v>
      </c>
      <c r="D47" s="1"/>
      <c r="E47" s="1"/>
      <c r="F47" s="4"/>
      <c r="G47" s="5"/>
      <c r="H47" s="4"/>
    </row>
    <row r="48" spans="1:8" x14ac:dyDescent="0.25">
      <c r="A48" s="1"/>
      <c r="B48" s="1"/>
      <c r="C48" s="1"/>
      <c r="D48" s="1" t="s">
        <v>45</v>
      </c>
      <c r="E48" s="1"/>
      <c r="F48" s="4"/>
      <c r="G48" s="5"/>
      <c r="H48" s="4"/>
    </row>
    <row r="49" spans="1:8" ht="15.75" thickBot="1" x14ac:dyDescent="0.3">
      <c r="A49" s="1"/>
      <c r="B49" s="1"/>
      <c r="C49" s="1"/>
      <c r="D49" s="1"/>
      <c r="E49" s="1" t="s">
        <v>46</v>
      </c>
      <c r="F49" s="6">
        <v>0</v>
      </c>
      <c r="G49" s="5"/>
      <c r="H49" s="6">
        <v>500</v>
      </c>
    </row>
    <row r="50" spans="1:8" x14ac:dyDescent="0.25">
      <c r="A50" s="1"/>
      <c r="B50" s="1"/>
      <c r="C50" s="1"/>
      <c r="D50" s="1" t="s">
        <v>47</v>
      </c>
      <c r="E50" s="1"/>
      <c r="F50" s="4">
        <f>ROUND(SUM(F48:F49),5)</f>
        <v>0</v>
      </c>
      <c r="G50" s="5"/>
      <c r="H50" s="4">
        <f>ROUND(SUM(H48:H49),5)</f>
        <v>500</v>
      </c>
    </row>
    <row r="51" spans="1:8" ht="30" customHeight="1" x14ac:dyDescent="0.25">
      <c r="A51" s="1"/>
      <c r="B51" s="1"/>
      <c r="C51" s="1"/>
      <c r="D51" s="1" t="s">
        <v>48</v>
      </c>
      <c r="E51" s="1"/>
      <c r="F51" s="4">
        <v>0</v>
      </c>
      <c r="G51" s="5"/>
      <c r="H51" s="4">
        <v>7500</v>
      </c>
    </row>
    <row r="52" spans="1:8" x14ac:dyDescent="0.25">
      <c r="A52" s="1"/>
      <c r="B52" s="1"/>
      <c r="C52" s="1"/>
      <c r="D52" s="1" t="s">
        <v>49</v>
      </c>
      <c r="E52" s="1"/>
      <c r="F52" s="4">
        <v>682.7</v>
      </c>
      <c r="G52" s="5"/>
      <c r="H52" s="4">
        <v>650</v>
      </c>
    </row>
    <row r="53" spans="1:8" x14ac:dyDescent="0.25">
      <c r="A53" s="1"/>
      <c r="B53" s="1"/>
      <c r="C53" s="1"/>
      <c r="D53" s="1" t="s">
        <v>50</v>
      </c>
      <c r="E53" s="1"/>
      <c r="F53" s="4">
        <v>0</v>
      </c>
      <c r="G53" s="5"/>
      <c r="H53" s="4">
        <v>1000</v>
      </c>
    </row>
    <row r="54" spans="1:8" x14ac:dyDescent="0.25">
      <c r="A54" s="1"/>
      <c r="B54" s="1"/>
      <c r="C54" s="1"/>
      <c r="D54" s="1" t="s">
        <v>51</v>
      </c>
      <c r="E54" s="1"/>
      <c r="F54" s="4">
        <v>500</v>
      </c>
      <c r="G54" s="5"/>
      <c r="H54" s="4">
        <v>1000</v>
      </c>
    </row>
    <row r="55" spans="1:8" x14ac:dyDescent="0.25">
      <c r="A55" s="1"/>
      <c r="B55" s="1"/>
      <c r="C55" s="1"/>
      <c r="D55" s="1" t="s">
        <v>52</v>
      </c>
      <c r="E55" s="1"/>
      <c r="F55" s="4"/>
      <c r="G55" s="5"/>
      <c r="H55" s="4"/>
    </row>
    <row r="56" spans="1:8" x14ac:dyDescent="0.25">
      <c r="A56" s="1"/>
      <c r="B56" s="1"/>
      <c r="C56" s="1"/>
      <c r="D56" s="1"/>
      <c r="E56" s="1" t="s">
        <v>53</v>
      </c>
      <c r="F56" s="4">
        <v>0</v>
      </c>
      <c r="G56" s="5"/>
      <c r="H56" s="4">
        <v>18000</v>
      </c>
    </row>
    <row r="57" spans="1:8" ht="15.75" thickBot="1" x14ac:dyDescent="0.3">
      <c r="A57" s="1"/>
      <c r="B57" s="1"/>
      <c r="C57" s="1"/>
      <c r="D57" s="1"/>
      <c r="E57" s="1" t="s">
        <v>54</v>
      </c>
      <c r="F57" s="6">
        <v>0</v>
      </c>
      <c r="G57" s="5"/>
      <c r="H57" s="6">
        <v>5500</v>
      </c>
    </row>
    <row r="58" spans="1:8" x14ac:dyDescent="0.25">
      <c r="A58" s="1"/>
      <c r="B58" s="1"/>
      <c r="C58" s="1"/>
      <c r="D58" s="1" t="s">
        <v>55</v>
      </c>
      <c r="E58" s="1"/>
      <c r="F58" s="4">
        <f>ROUND(SUM(F55:F57),5)</f>
        <v>0</v>
      </c>
      <c r="G58" s="5"/>
      <c r="H58" s="4">
        <f>ROUND(SUM(H55:H57),5)</f>
        <v>23500</v>
      </c>
    </row>
    <row r="59" spans="1:8" ht="30" customHeight="1" x14ac:dyDescent="0.25">
      <c r="A59" s="1"/>
      <c r="B59" s="1"/>
      <c r="C59" s="1"/>
      <c r="D59" s="1" t="s">
        <v>56</v>
      </c>
      <c r="E59" s="1"/>
      <c r="F59" s="4"/>
      <c r="G59" s="5"/>
      <c r="H59" s="4"/>
    </row>
    <row r="60" spans="1:8" x14ac:dyDescent="0.25">
      <c r="A60" s="1"/>
      <c r="B60" s="1"/>
      <c r="C60" s="1"/>
      <c r="D60" s="1"/>
      <c r="E60" s="1" t="s">
        <v>57</v>
      </c>
      <c r="F60" s="4">
        <v>0</v>
      </c>
      <c r="G60" s="5"/>
      <c r="H60" s="4">
        <v>500</v>
      </c>
    </row>
    <row r="61" spans="1:8" x14ac:dyDescent="0.25">
      <c r="A61" s="1"/>
      <c r="B61" s="1"/>
      <c r="C61" s="1"/>
      <c r="D61" s="1"/>
      <c r="E61" s="1" t="s">
        <v>58</v>
      </c>
      <c r="F61" s="4">
        <v>0</v>
      </c>
      <c r="G61" s="5"/>
      <c r="H61" s="4">
        <v>1000</v>
      </c>
    </row>
    <row r="62" spans="1:8" ht="15.75" thickBot="1" x14ac:dyDescent="0.3">
      <c r="A62" s="1"/>
      <c r="B62" s="1"/>
      <c r="C62" s="1"/>
      <c r="D62" s="1"/>
      <c r="E62" s="1" t="s">
        <v>59</v>
      </c>
      <c r="F62" s="6">
        <v>0</v>
      </c>
      <c r="G62" s="5"/>
      <c r="H62" s="6">
        <v>800</v>
      </c>
    </row>
    <row r="63" spans="1:8" x14ac:dyDescent="0.25">
      <c r="A63" s="1"/>
      <c r="B63" s="1"/>
      <c r="C63" s="1"/>
      <c r="D63" s="1" t="s">
        <v>60</v>
      </c>
      <c r="E63" s="1"/>
      <c r="F63" s="4">
        <f>ROUND(SUM(F59:F62),5)</f>
        <v>0</v>
      </c>
      <c r="G63" s="5"/>
      <c r="H63" s="4">
        <f>ROUND(SUM(H59:H62),5)</f>
        <v>2300</v>
      </c>
    </row>
    <row r="64" spans="1:8" ht="30" customHeight="1" x14ac:dyDescent="0.25">
      <c r="A64" s="1"/>
      <c r="B64" s="1"/>
      <c r="C64" s="1"/>
      <c r="D64" s="1" t="s">
        <v>61</v>
      </c>
      <c r="E64" s="1"/>
      <c r="F64" s="4"/>
      <c r="G64" s="5"/>
      <c r="H64" s="4"/>
    </row>
    <row r="65" spans="1:8" x14ac:dyDescent="0.25">
      <c r="A65" s="1"/>
      <c r="B65" s="1"/>
      <c r="C65" s="1"/>
      <c r="D65" s="1"/>
      <c r="E65" s="1" t="s">
        <v>62</v>
      </c>
      <c r="F65" s="4">
        <v>0</v>
      </c>
      <c r="G65" s="5"/>
      <c r="H65" s="4">
        <v>750</v>
      </c>
    </row>
    <row r="66" spans="1:8" x14ac:dyDescent="0.25">
      <c r="A66" s="1"/>
      <c r="B66" s="1"/>
      <c r="C66" s="1"/>
      <c r="D66" s="1"/>
      <c r="E66" s="1" t="s">
        <v>63</v>
      </c>
      <c r="F66" s="4">
        <v>0</v>
      </c>
      <c r="G66" s="5"/>
      <c r="H66" s="4">
        <v>3000</v>
      </c>
    </row>
    <row r="67" spans="1:8" ht="15.75" thickBot="1" x14ac:dyDescent="0.3">
      <c r="A67" s="1"/>
      <c r="B67" s="1"/>
      <c r="C67" s="1"/>
      <c r="D67" s="1"/>
      <c r="E67" s="1" t="s">
        <v>64</v>
      </c>
      <c r="F67" s="6">
        <v>0</v>
      </c>
      <c r="G67" s="5"/>
      <c r="H67" s="6">
        <v>500</v>
      </c>
    </row>
    <row r="68" spans="1:8" x14ac:dyDescent="0.25">
      <c r="A68" s="1"/>
      <c r="B68" s="1"/>
      <c r="C68" s="1"/>
      <c r="D68" s="1" t="s">
        <v>65</v>
      </c>
      <c r="E68" s="1"/>
      <c r="F68" s="4">
        <f>ROUND(SUM(F64:F67),5)</f>
        <v>0</v>
      </c>
      <c r="G68" s="5"/>
      <c r="H68" s="4">
        <f>ROUND(SUM(H64:H67),5)</f>
        <v>4250</v>
      </c>
    </row>
    <row r="69" spans="1:8" ht="30" customHeight="1" x14ac:dyDescent="0.25">
      <c r="A69" s="1"/>
      <c r="B69" s="1"/>
      <c r="C69" s="1"/>
      <c r="D69" s="1" t="s">
        <v>66</v>
      </c>
      <c r="E69" s="1"/>
      <c r="F69" s="4">
        <v>0</v>
      </c>
      <c r="G69" s="5"/>
      <c r="H69" s="4">
        <v>5000</v>
      </c>
    </row>
    <row r="70" spans="1:8" ht="15.75" thickBot="1" x14ac:dyDescent="0.3">
      <c r="A70" s="1"/>
      <c r="B70" s="1"/>
      <c r="C70" s="1"/>
      <c r="D70" s="1" t="s">
        <v>67</v>
      </c>
      <c r="E70" s="1"/>
      <c r="F70" s="6">
        <v>0</v>
      </c>
      <c r="G70" s="5"/>
      <c r="H70" s="6">
        <v>1500</v>
      </c>
    </row>
    <row r="71" spans="1:8" x14ac:dyDescent="0.25">
      <c r="A71" s="1"/>
      <c r="B71" s="1"/>
      <c r="C71" s="1" t="s">
        <v>68</v>
      </c>
      <c r="D71" s="1"/>
      <c r="E71" s="1"/>
      <c r="F71" s="4">
        <f>ROUND(F47+SUM(F50:F54)+F58+F63+SUM(F68:F70),5)</f>
        <v>1182.7</v>
      </c>
      <c r="G71" s="5"/>
      <c r="H71" s="4">
        <f>ROUND(H47+SUM(H50:H54)+H58+H63+SUM(H68:H70),5)</f>
        <v>47200</v>
      </c>
    </row>
    <row r="72" spans="1:8" ht="30" customHeight="1" x14ac:dyDescent="0.25">
      <c r="A72" s="1"/>
      <c r="B72" s="1"/>
      <c r="C72" s="1" t="s">
        <v>69</v>
      </c>
      <c r="D72" s="1"/>
      <c r="E72" s="1"/>
      <c r="F72" s="4">
        <v>0</v>
      </c>
      <c r="G72" s="5"/>
      <c r="H72" s="4">
        <v>6500</v>
      </c>
    </row>
    <row r="73" spans="1:8" x14ac:dyDescent="0.25">
      <c r="A73" s="1"/>
      <c r="B73" s="1"/>
      <c r="C73" s="1" t="s">
        <v>70</v>
      </c>
      <c r="D73" s="1"/>
      <c r="E73" s="1"/>
      <c r="F73" s="4"/>
      <c r="G73" s="5"/>
      <c r="H73" s="4"/>
    </row>
    <row r="74" spans="1:8" x14ac:dyDescent="0.25">
      <c r="A74" s="1"/>
      <c r="B74" s="1"/>
      <c r="C74" s="1"/>
      <c r="D74" s="1" t="s">
        <v>71</v>
      </c>
      <c r="E74" s="1"/>
      <c r="F74" s="4">
        <v>0</v>
      </c>
      <c r="G74" s="5"/>
      <c r="H74" s="4">
        <v>200</v>
      </c>
    </row>
    <row r="75" spans="1:8" x14ac:dyDescent="0.25">
      <c r="A75" s="1"/>
      <c r="B75" s="1"/>
      <c r="C75" s="1"/>
      <c r="D75" s="1" t="s">
        <v>72</v>
      </c>
      <c r="E75" s="1"/>
      <c r="F75" s="4">
        <v>0</v>
      </c>
      <c r="G75" s="5"/>
      <c r="H75" s="4">
        <v>3500</v>
      </c>
    </row>
    <row r="76" spans="1:8" x14ac:dyDescent="0.25">
      <c r="A76" s="1"/>
      <c r="B76" s="1"/>
      <c r="C76" s="1"/>
      <c r="D76" s="1" t="s">
        <v>73</v>
      </c>
      <c r="E76" s="1"/>
      <c r="F76" s="4">
        <v>450.57</v>
      </c>
      <c r="G76" s="5"/>
      <c r="H76" s="4">
        <v>2000</v>
      </c>
    </row>
    <row r="77" spans="1:8" ht="15.75" thickBot="1" x14ac:dyDescent="0.3">
      <c r="A77" s="1"/>
      <c r="B77" s="1"/>
      <c r="C77" s="1"/>
      <c r="D77" s="1" t="s">
        <v>74</v>
      </c>
      <c r="E77" s="1"/>
      <c r="F77" s="6">
        <v>54.55</v>
      </c>
      <c r="G77" s="5"/>
      <c r="H77" s="6">
        <v>384</v>
      </c>
    </row>
    <row r="78" spans="1:8" x14ac:dyDescent="0.25">
      <c r="A78" s="1"/>
      <c r="B78" s="1"/>
      <c r="C78" s="1" t="s">
        <v>75</v>
      </c>
      <c r="D78" s="1"/>
      <c r="E78" s="1"/>
      <c r="F78" s="4">
        <f>ROUND(SUM(F73:F77),5)</f>
        <v>505.12</v>
      </c>
      <c r="G78" s="5"/>
      <c r="H78" s="4">
        <f>ROUND(SUM(H73:H77),5)</f>
        <v>6084</v>
      </c>
    </row>
    <row r="79" spans="1:8" ht="30" customHeight="1" x14ac:dyDescent="0.25">
      <c r="A79" s="1"/>
      <c r="B79" s="1"/>
      <c r="C79" s="1" t="s">
        <v>76</v>
      </c>
      <c r="D79" s="1"/>
      <c r="E79" s="1"/>
      <c r="F79" s="4"/>
      <c r="G79" s="5"/>
      <c r="H79" s="4"/>
    </row>
    <row r="80" spans="1:8" x14ac:dyDescent="0.25">
      <c r="A80" s="1"/>
      <c r="B80" s="1"/>
      <c r="C80" s="1"/>
      <c r="D80" s="1" t="s">
        <v>77</v>
      </c>
      <c r="E80" s="1"/>
      <c r="F80" s="4">
        <v>274.04000000000002</v>
      </c>
      <c r="G80" s="5"/>
      <c r="H80" s="4">
        <v>500</v>
      </c>
    </row>
    <row r="81" spans="1:8" x14ac:dyDescent="0.25">
      <c r="A81" s="1"/>
      <c r="B81" s="1"/>
      <c r="C81" s="1"/>
      <c r="D81" s="1" t="s">
        <v>78</v>
      </c>
      <c r="E81" s="1"/>
      <c r="F81" s="4">
        <v>227.1</v>
      </c>
      <c r="G81" s="5"/>
      <c r="H81" s="4">
        <v>175</v>
      </c>
    </row>
    <row r="82" spans="1:8" x14ac:dyDescent="0.25">
      <c r="A82" s="1"/>
      <c r="B82" s="1"/>
      <c r="C82" s="1"/>
      <c r="D82" s="1" t="s">
        <v>79</v>
      </c>
      <c r="E82" s="1"/>
      <c r="F82" s="4">
        <v>39.99</v>
      </c>
      <c r="G82" s="5"/>
      <c r="H82" s="4">
        <v>150</v>
      </c>
    </row>
    <row r="83" spans="1:8" x14ac:dyDescent="0.25">
      <c r="A83" s="1"/>
      <c r="B83" s="1"/>
      <c r="C83" s="1"/>
      <c r="D83" s="1" t="s">
        <v>80</v>
      </c>
      <c r="E83" s="1"/>
      <c r="F83" s="4">
        <v>0</v>
      </c>
      <c r="G83" s="5"/>
      <c r="H83" s="4">
        <v>1000</v>
      </c>
    </row>
    <row r="84" spans="1:8" x14ac:dyDescent="0.25">
      <c r="A84" s="1"/>
      <c r="B84" s="1"/>
      <c r="C84" s="1"/>
      <c r="D84" s="1" t="s">
        <v>81</v>
      </c>
      <c r="E84" s="1"/>
      <c r="F84" s="4"/>
      <c r="G84" s="5"/>
      <c r="H84" s="4"/>
    </row>
    <row r="85" spans="1:8" x14ac:dyDescent="0.25">
      <c r="A85" s="1"/>
      <c r="B85" s="1"/>
      <c r="C85" s="1"/>
      <c r="D85" s="1"/>
      <c r="E85" s="1" t="s">
        <v>82</v>
      </c>
      <c r="F85" s="4">
        <v>50</v>
      </c>
      <c r="G85" s="5"/>
      <c r="H85" s="4">
        <v>50</v>
      </c>
    </row>
    <row r="86" spans="1:8" ht="15.75" thickBot="1" x14ac:dyDescent="0.3">
      <c r="A86" s="1"/>
      <c r="B86" s="1"/>
      <c r="C86" s="1"/>
      <c r="D86" s="1"/>
      <c r="E86" s="1" t="s">
        <v>83</v>
      </c>
      <c r="F86" s="6">
        <v>0</v>
      </c>
      <c r="G86" s="5"/>
      <c r="H86" s="6">
        <v>50</v>
      </c>
    </row>
    <row r="87" spans="1:8" x14ac:dyDescent="0.25">
      <c r="A87" s="1"/>
      <c r="B87" s="1"/>
      <c r="C87" s="1"/>
      <c r="D87" s="1" t="s">
        <v>84</v>
      </c>
      <c r="E87" s="1"/>
      <c r="F87" s="4">
        <f>ROUND(SUM(F84:F86),5)</f>
        <v>50</v>
      </c>
      <c r="G87" s="5"/>
      <c r="H87" s="4">
        <f>ROUND(SUM(H84:H86),5)</f>
        <v>100</v>
      </c>
    </row>
    <row r="88" spans="1:8" ht="30" customHeight="1" x14ac:dyDescent="0.25">
      <c r="A88" s="1"/>
      <c r="B88" s="1"/>
      <c r="C88" s="1"/>
      <c r="D88" s="1" t="s">
        <v>85</v>
      </c>
      <c r="E88" s="1"/>
      <c r="F88" s="4">
        <v>974.47</v>
      </c>
      <c r="G88" s="5"/>
      <c r="H88" s="4">
        <v>1200</v>
      </c>
    </row>
    <row r="89" spans="1:8" x14ac:dyDescent="0.25">
      <c r="A89" s="1"/>
      <c r="B89" s="1"/>
      <c r="C89" s="1"/>
      <c r="D89" s="1" t="s">
        <v>86</v>
      </c>
      <c r="E89" s="1"/>
      <c r="F89" s="4">
        <v>1290</v>
      </c>
      <c r="G89" s="5"/>
      <c r="H89" s="4">
        <v>1350</v>
      </c>
    </row>
    <row r="90" spans="1:8" ht="15.75" thickBot="1" x14ac:dyDescent="0.3">
      <c r="A90" s="1"/>
      <c r="B90" s="1"/>
      <c r="C90" s="1"/>
      <c r="D90" s="1" t="s">
        <v>87</v>
      </c>
      <c r="E90" s="1"/>
      <c r="F90" s="7">
        <v>0</v>
      </c>
      <c r="G90" s="5"/>
      <c r="H90" s="7">
        <v>800</v>
      </c>
    </row>
    <row r="91" spans="1:8" ht="15.75" thickBot="1" x14ac:dyDescent="0.3">
      <c r="A91" s="1"/>
      <c r="B91" s="1"/>
      <c r="C91" s="1" t="s">
        <v>88</v>
      </c>
      <c r="D91" s="1"/>
      <c r="E91" s="1"/>
      <c r="F91" s="9">
        <f>ROUND(SUM(F79:F83)+SUM(F87:F90),5)</f>
        <v>2855.6</v>
      </c>
      <c r="G91" s="5"/>
      <c r="H91" s="9">
        <f>ROUND(SUM(H79:H83)+SUM(H87:H90),5)</f>
        <v>5275</v>
      </c>
    </row>
    <row r="92" spans="1:8" ht="30" customHeight="1" thickBot="1" x14ac:dyDescent="0.3">
      <c r="A92" s="1"/>
      <c r="B92" s="1" t="s">
        <v>89</v>
      </c>
      <c r="C92" s="1"/>
      <c r="D92" s="1"/>
      <c r="E92" s="1"/>
      <c r="F92" s="9">
        <f>ROUND(F28+F32+F46+SUM(F71:F72)+F78+F91,5)</f>
        <v>28051.360000000001</v>
      </c>
      <c r="G92" s="5"/>
      <c r="H92" s="9">
        <f>ROUND(H28+H32+H46+SUM(H71:H72)+H78+H91,5)</f>
        <v>117259</v>
      </c>
    </row>
    <row r="93" spans="1:8" s="11" customFormat="1" ht="30" customHeight="1" thickBot="1" x14ac:dyDescent="0.25">
      <c r="A93" s="1" t="s">
        <v>90</v>
      </c>
      <c r="B93" s="1"/>
      <c r="C93" s="1"/>
      <c r="D93" s="1"/>
      <c r="E93" s="1"/>
      <c r="F93" s="10">
        <f>ROUND(F27-F92,5)</f>
        <v>45866.98</v>
      </c>
      <c r="G93" s="1"/>
      <c r="H93" s="10">
        <f>ROUND(H27-H92,5)</f>
        <v>-4402</v>
      </c>
    </row>
    <row r="94" spans="1:8" ht="15.75" thickTop="1" x14ac:dyDescent="0.25"/>
  </sheetData>
  <pageMargins left="0.7" right="0.7" top="0.75" bottom="0.75" header="0.1" footer="0.3"/>
  <pageSetup orientation="portrait" r:id="rId1"/>
  <headerFooter>
    <oddHeader>&amp;L&amp;"Arial,Bold"&amp;8 11:09 PM
&amp;"Arial,Bold"&amp;8 04/13/16
&amp;"Arial,Bold"&amp;8 Cash Basis&amp;C&amp;"Arial,Bold"&amp;12 United Association for Labor Education
&amp;"Arial,Bold"&amp;14 Budget Vs. Actual  [Exhibit B]
&amp;"Arial,Bold"&amp;10 January 1 -  April 7, 2016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UALE Treasurer</dc:creator>
  <cp:lastModifiedBy>Owner</cp:lastModifiedBy>
  <cp:lastPrinted>2016-04-14T03:13:22Z</cp:lastPrinted>
  <dcterms:created xsi:type="dcterms:W3CDTF">2016-04-14T03:09:11Z</dcterms:created>
  <dcterms:modified xsi:type="dcterms:W3CDTF">2016-04-18T14:33:10Z</dcterms:modified>
</cp:coreProperties>
</file>